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Z:\03_徳島庁舎\004　森林整備担当\003　林道関係\001　県営関係\02　工事データ\R7\01_生実八重地線生実工区\02　設計関係\01　当初\06_工事費内訳書\"/>
    </mc:Choice>
  </mc:AlternateContent>
  <xr:revisionPtr revIDLastSave="0" documentId="13_ncr:1_{A4D0D7C5-1AC2-401B-8D34-1E57D78BDA10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工事費内訳書!$A$1:$G$119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工事費内訳書!$G$119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工事費内訳書!$I$119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20" i="59"/>
  <c r="G24" i="59"/>
  <c r="G27" i="59"/>
  <c r="G32" i="59"/>
  <c r="G40" i="59"/>
  <c r="G39" i="59" s="1"/>
  <c r="G38" i="59" s="1"/>
  <c r="G50" i="59"/>
  <c r="G49" i="59" s="1"/>
  <c r="G48" i="59" s="1"/>
  <c r="G55" i="59"/>
  <c r="G54" i="59" s="1"/>
  <c r="G56" i="59"/>
  <c r="G59" i="59"/>
  <c r="G58" i="59" s="1"/>
  <c r="G60" i="59"/>
  <c r="G63" i="59"/>
  <c r="G62" i="59" s="1"/>
  <c r="G68" i="59"/>
  <c r="G73" i="59"/>
  <c r="G76" i="59"/>
  <c r="G84" i="59"/>
  <c r="G83" i="59" s="1"/>
  <c r="G106" i="59"/>
  <c r="G105" i="59" s="1"/>
  <c r="G109" i="59"/>
  <c r="G108" i="59" s="1"/>
  <c r="G112" i="59"/>
  <c r="G113" i="59"/>
  <c r="G115" i="59"/>
  <c r="G82" i="59" l="1"/>
  <c r="G12" i="59"/>
  <c r="G11" i="59" s="1"/>
  <c r="G10" i="59" s="1"/>
  <c r="G118" i="59" s="1"/>
  <c r="G119" i="59" s="1"/>
</calcChain>
</file>

<file path=xl/sharedStrings.xml><?xml version="1.0" encoding="utf-8"?>
<sst xmlns="http://schemas.openxmlformats.org/spreadsheetml/2006/main" count="233" uniqueCount="111">
  <si>
    <t>住　　　　所</t>
  </si>
  <si>
    <t>商号又は名称</t>
  </si>
  <si>
    <t>代 表 者 名</t>
  </si>
  <si>
    <t>工事費内訳書</t>
  </si>
  <si>
    <t>工 事 名</t>
  </si>
  <si>
    <t>Ｒ７徳林　林開生実八重地線生実　上勝町　開設工事（担い手確保型）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</si>
  <si>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</si>
  <si>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</si>
  <si>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</si>
  <si>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</si>
  <si>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</si>
  <si>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</si>
  <si>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</si>
  <si>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</si>
  <si>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</si>
  <si>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</si>
  <si>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</si>
  <si>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切土　礫質土
_x000D_</t>
  </si>
  <si>
    <t>m3</t>
  </si>
  <si>
    <t>㎡</t>
  </si>
  <si>
    <t>切土　軟岩（Ⅰ）A
_x000D_</t>
  </si>
  <si>
    <t>切土　軟岩（Ⅱ）
_x000D_</t>
  </si>
  <si>
    <t>捨土
_x000D_</t>
  </si>
  <si>
    <t>丸太筋工(皮剥無　先端加工有　2本筋工)
_x000D_</t>
  </si>
  <si>
    <t>ｍ</t>
  </si>
  <si>
    <t>丸太筋工(1段積)
_x000D_</t>
  </si>
  <si>
    <t>路面工
_x000D_A=123.8m2</t>
  </si>
  <si>
    <t>路面工
_x000D_</t>
  </si>
  <si>
    <t>コンクリート路面工
_x000D_</t>
  </si>
  <si>
    <t>舗装止め丸太工(1段)
_x000D_</t>
  </si>
  <si>
    <t>溝形鋼
_x000D_厚6×幅65×高125mm,13.4kg/m</t>
  </si>
  <si>
    <t>kg</t>
  </si>
  <si>
    <t>法面保護工
_x000D_</t>
  </si>
  <si>
    <t>植生マット工（腐食型）アンカー仕様L=300
_x000D_亀甲金網ヤシ繊維マットW=1.0mL=10m</t>
  </si>
  <si>
    <t>視線誘導杭
_x000D_土中用(反射テープ使用)</t>
  </si>
  <si>
    <t>本</t>
  </si>
  <si>
    <t>仮設工
_x000D_</t>
  </si>
  <si>
    <t>落石防護柵工
_x000D_</t>
  </si>
  <si>
    <t>盛土
_x000D_</t>
  </si>
  <si>
    <t>土羽工
_x000D_</t>
  </si>
  <si>
    <t>支障木処理工
_x000D_</t>
  </si>
  <si>
    <t>伐採費
_x000D_</t>
  </si>
  <si>
    <t>伐採費（本線）
_x000D_スギ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</si>
  <si>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</si>
  <si>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</si>
  <si>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</si>
  <si>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</si>
  <si>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22cm</t>
  </si>
  <si>
    <t>スギ　伐採費
_x000D_胸高直径　25cm</t>
  </si>
  <si>
    <t>スギ　伐採費
_x000D_胸高直径　26cm</t>
  </si>
  <si>
    <t>スギ　伐採費
_x000D_胸高直径　27cm</t>
  </si>
  <si>
    <t>スギ　伐採費
_x000D_胸高直径　30cm</t>
  </si>
  <si>
    <t>スギ　伐採費
_x000D_胸高直径　32cm</t>
  </si>
  <si>
    <t>スギ　伐採費
_x000D_胸高直径　34cm</t>
  </si>
  <si>
    <t>スギ　伐採費
_x000D_胸高直径　36cm</t>
  </si>
  <si>
    <t>スギ　伐採費
_x000D_胸高直径　39cm</t>
  </si>
  <si>
    <t>スギ　伐採費
_x000D_胸高直径　40cm</t>
  </si>
  <si>
    <t>スギ　伐採費
_x000D_胸高直径　42cm</t>
  </si>
  <si>
    <t>スギ　伐採費
_x000D_胸高直径　44cm</t>
  </si>
  <si>
    <t>スギ　伐採費
_x000D_胸高直径　45cm</t>
  </si>
  <si>
    <t>スギ　伐採費
_x000D_胸高直径　48cm</t>
  </si>
  <si>
    <t>スギ　伐採費
_x000D_胸高直径　50cm</t>
  </si>
  <si>
    <t>スギ　伐採費
_x000D_胸高直径　58cm</t>
  </si>
  <si>
    <t>枝条片付
_x000D_</t>
  </si>
  <si>
    <t>枝条片付
_x000D_１種</t>
  </si>
  <si>
    <t>根株処理
_x000D_</t>
  </si>
  <si>
    <t>木材チップ化
_x000D_投入・破砕・チップ材仮置き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</si>
  <si>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</si>
  <si>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</si>
  <si>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</si>
  <si>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</si>
  <si>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</si>
  <si>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</si>
  <si>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</si>
  <si>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</si>
  <si>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</si>
  <si>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 xml:space="preserve">土工
</t>
    <phoneticPr fontId="7"/>
  </si>
  <si>
    <t>地山掘削工（切取・片切）
人力併用機械掘削,礫質土</t>
    <phoneticPr fontId="7"/>
  </si>
  <si>
    <t>地山掘削工（切取・オープンカット）
機械掘削,礫質土</t>
    <phoneticPr fontId="7"/>
  </si>
  <si>
    <t>掘削土積込　
機械積込,礫質土</t>
    <phoneticPr fontId="7"/>
  </si>
  <si>
    <t>機械切土法面整形
礫質土</t>
    <phoneticPr fontId="7"/>
  </si>
  <si>
    <t>地山掘削工（切取・オープンカット）
機械掘削,軟岩(Ⅰ)A</t>
    <phoneticPr fontId="7"/>
  </si>
  <si>
    <t>掘削土積込　
機械積込,軟岩(Ⅰ)A</t>
    <phoneticPr fontId="7"/>
  </si>
  <si>
    <t>機械切土法面整形
軟岩(Ⅰ)A</t>
    <phoneticPr fontId="7"/>
  </si>
  <si>
    <t>地山掘削工（切取・オープンカット）
機械掘削,軟岩(Ⅱ)</t>
    <phoneticPr fontId="7"/>
  </si>
  <si>
    <t>掘削土積込　軟岩(Ⅱ)
機械積込,軟岩(Ⅱ)</t>
    <phoneticPr fontId="7"/>
  </si>
  <si>
    <t>機械運搬
礫質土,L=0.8km</t>
    <phoneticPr fontId="7"/>
  </si>
  <si>
    <t>機械運搬
軟岩(Ⅰ)A,L=0.8km</t>
    <phoneticPr fontId="7"/>
  </si>
  <si>
    <t>機械運搬
軟岩Ⅱ L=0.8km</t>
    <phoneticPr fontId="7"/>
  </si>
  <si>
    <t>敷均し締固め</t>
    <phoneticPr fontId="7"/>
  </si>
  <si>
    <t xml:space="preserve">土羽工
</t>
    <phoneticPr fontId="7"/>
  </si>
  <si>
    <t>盛土法面整形（削取り整形）
礫質土,機械使用</t>
    <phoneticPr fontId="7"/>
  </si>
  <si>
    <t>植生シート工</t>
    <phoneticPr fontId="7"/>
  </si>
  <si>
    <t>吸出し防止材設置</t>
    <phoneticPr fontId="7"/>
  </si>
  <si>
    <t>コンクリート路面工
厚さ15cm,W/C≦60%,18-8-40</t>
    <phoneticPr fontId="7"/>
  </si>
  <si>
    <t xml:space="preserve">溶接金網敷設工
φ6.0×150×150
</t>
    <phoneticPr fontId="7"/>
  </si>
  <si>
    <t>型枠
均しｺﾝｸﾘｰﾄ</t>
    <phoneticPr fontId="7"/>
  </si>
  <si>
    <t>目地板
瀝青繊維質目地板 t=10mm</t>
    <phoneticPr fontId="7"/>
  </si>
  <si>
    <t xml:space="preserve">不陸整正 
</t>
    <phoneticPr fontId="7"/>
  </si>
  <si>
    <t xml:space="preserve">法面保護工
</t>
    <phoneticPr fontId="7"/>
  </si>
  <si>
    <t>モルタル吹付工　
厚7㎝</t>
    <phoneticPr fontId="7"/>
  </si>
  <si>
    <t xml:space="preserve">ラス張工
</t>
    <phoneticPr fontId="7"/>
  </si>
  <si>
    <t xml:space="preserve">仮設工
</t>
    <phoneticPr fontId="7"/>
  </si>
  <si>
    <t>機械盛土
路床</t>
    <phoneticPr fontId="7"/>
  </si>
  <si>
    <t>機械盛土
路体</t>
    <phoneticPr fontId="7"/>
  </si>
  <si>
    <t>機械運搬
礫質土,L=0.04km</t>
    <phoneticPr fontId="7"/>
  </si>
  <si>
    <t>機械運搬
礫質土,L=0.05km</t>
  </si>
  <si>
    <t xml:space="preserve">機械運搬 
根株,L=0.8km
</t>
    <phoneticPr fontId="7"/>
  </si>
  <si>
    <t xml:space="preserve">道路付属施設工
</t>
    <rPh sb="0" eb="7">
      <t>ドウロフゾクシセツコウ</t>
    </rPh>
    <phoneticPr fontId="7"/>
  </si>
  <si>
    <t xml:space="preserve">道路付属施設工
</t>
    <phoneticPr fontId="7"/>
  </si>
  <si>
    <t xml:space="preserve">道路付属施設工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</si>
</sst>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21"/>
  <sheetViews>
    <sheetView showGridLines="0" tabSelected="1" topLeftCell="A52" zoomScaleNormal="100" zoomScaleSheetLayoutView="100" workbookViewId="0">
      <selection activeCell="M55" sqref="M55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3" t="s">
        <v>12</v>
      </c>
      <c r="B10" s="24"/>
      <c r="C10" s="24"/>
      <c r="D10" s="25"/>
      <c r="E10" s="10" t="s">
        <v>13</v>
      </c>
      <c r="F10" s="11">
        <v>1</v>
      </c>
      <c r="G10" s="12">
        <f>+G11+G112</f>
        <v>0</v>
      </c>
      <c r="H10" s="13"/>
      <c r="I10" s="14">
        <v>1</v>
      </c>
      <c r="J10" s="14"/>
    </row>
    <row r="11" spans="1:10" ht="42" customHeight="1" x14ac:dyDescent="0.15">
      <c r="A11" s="23" t="s">
        <v>14</v>
      </c>
      <c r="B11" s="24"/>
      <c r="C11" s="24"/>
      <c r="D11" s="25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3" t="s">
        <v>15</v>
      </c>
      <c r="B12" s="24"/>
      <c r="C12" s="24"/>
      <c r="D12" s="25"/>
      <c r="E12" s="10" t="s">
        <v>13</v>
      </c>
      <c r="F12" s="11">
        <v>1</v>
      </c>
      <c r="G12" s="12">
        <f>+G13+G38+G48+G54+G58+G82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4" t="s">
        <v>76</v>
      </c>
      <c r="C13" s="24"/>
      <c r="D13" s="25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4" t="s">
        <v>16</v>
      </c>
      <c r="D14" s="25"/>
      <c r="E14" s="10" t="s">
        <v>13</v>
      </c>
      <c r="F14" s="11">
        <v>1</v>
      </c>
      <c r="G14" s="12">
        <f>+G15+G20+G24+G27+G32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17</v>
      </c>
      <c r="E15" s="10" t="s">
        <v>13</v>
      </c>
      <c r="F15" s="11">
        <v>1</v>
      </c>
      <c r="G15" s="12">
        <f>+G16+G17+G18+G19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77</v>
      </c>
      <c r="E16" s="10" t="s">
        <v>18</v>
      </c>
      <c r="F16" s="11">
        <v>48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78</v>
      </c>
      <c r="E17" s="10" t="s">
        <v>18</v>
      </c>
      <c r="F17" s="11">
        <v>459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79</v>
      </c>
      <c r="E18" s="10" t="s">
        <v>18</v>
      </c>
      <c r="F18" s="11">
        <v>481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80</v>
      </c>
      <c r="E19" s="10" t="s">
        <v>19</v>
      </c>
      <c r="F19" s="11">
        <v>341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20</v>
      </c>
      <c r="E20" s="10" t="s">
        <v>13</v>
      </c>
      <c r="F20" s="11">
        <v>1</v>
      </c>
      <c r="G20" s="12">
        <f>+G21+G22+G23</f>
        <v>0</v>
      </c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81</v>
      </c>
      <c r="E21" s="10" t="s">
        <v>18</v>
      </c>
      <c r="F21" s="11">
        <v>183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82</v>
      </c>
      <c r="E22" s="10" t="s">
        <v>18</v>
      </c>
      <c r="F22" s="11">
        <v>174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83</v>
      </c>
      <c r="E23" s="10" t="s">
        <v>19</v>
      </c>
      <c r="F23" s="11">
        <v>11.3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21</v>
      </c>
      <c r="E24" s="10" t="s">
        <v>13</v>
      </c>
      <c r="F24" s="11">
        <v>1</v>
      </c>
      <c r="G24" s="12">
        <f>+G25+G26</f>
        <v>0</v>
      </c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84</v>
      </c>
      <c r="E25" s="10" t="s">
        <v>18</v>
      </c>
      <c r="F25" s="11">
        <v>738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85</v>
      </c>
      <c r="E26" s="10" t="s">
        <v>18</v>
      </c>
      <c r="F26" s="11">
        <v>701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22</v>
      </c>
      <c r="E27" s="10" t="s">
        <v>13</v>
      </c>
      <c r="F27" s="11">
        <v>1</v>
      </c>
      <c r="G27" s="12">
        <f>+G28+G29+G30+G31</f>
        <v>0</v>
      </c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86</v>
      </c>
      <c r="E28" s="10" t="s">
        <v>18</v>
      </c>
      <c r="F28" s="11">
        <v>481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87</v>
      </c>
      <c r="E29" s="10" t="s">
        <v>18</v>
      </c>
      <c r="F29" s="11">
        <v>174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88</v>
      </c>
      <c r="E30" s="10" t="s">
        <v>18</v>
      </c>
      <c r="F30" s="11">
        <v>701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89</v>
      </c>
      <c r="E31" s="10" t="s">
        <v>18</v>
      </c>
      <c r="F31" s="11">
        <v>1356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90</v>
      </c>
      <c r="E32" s="10" t="s">
        <v>13</v>
      </c>
      <c r="F32" s="11">
        <v>1</v>
      </c>
      <c r="G32" s="12">
        <f>+G33+G34+G35+G36+G37</f>
        <v>0</v>
      </c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91</v>
      </c>
      <c r="E33" s="10" t="s">
        <v>19</v>
      </c>
      <c r="F33" s="11">
        <v>770.1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92</v>
      </c>
      <c r="E34" s="10" t="s">
        <v>19</v>
      </c>
      <c r="F34" s="11">
        <v>770.1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93</v>
      </c>
      <c r="E35" s="10" t="s">
        <v>19</v>
      </c>
      <c r="F35" s="11">
        <v>288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23</v>
      </c>
      <c r="E36" s="10" t="s">
        <v>24</v>
      </c>
      <c r="F36" s="11">
        <v>201.5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25</v>
      </c>
      <c r="E37" s="10" t="s">
        <v>24</v>
      </c>
      <c r="F37" s="11">
        <v>64.400000000000006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24" t="s">
        <v>26</v>
      </c>
      <c r="C38" s="24"/>
      <c r="D38" s="25"/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2</v>
      </c>
    </row>
    <row r="39" spans="1:10" ht="42" customHeight="1" x14ac:dyDescent="0.15">
      <c r="A39" s="15"/>
      <c r="B39" s="16"/>
      <c r="C39" s="24" t="s">
        <v>27</v>
      </c>
      <c r="D39" s="25"/>
      <c r="E39" s="10" t="s">
        <v>13</v>
      </c>
      <c r="F39" s="11">
        <v>1</v>
      </c>
      <c r="G39" s="12">
        <f>+G40</f>
        <v>0</v>
      </c>
      <c r="H39" s="13"/>
      <c r="I39" s="14">
        <v>30</v>
      </c>
      <c r="J39" s="14">
        <v>3</v>
      </c>
    </row>
    <row r="40" spans="1:10" ht="42" customHeight="1" x14ac:dyDescent="0.15">
      <c r="A40" s="15"/>
      <c r="B40" s="16"/>
      <c r="C40" s="16"/>
      <c r="D40" s="17" t="s">
        <v>28</v>
      </c>
      <c r="E40" s="10" t="s">
        <v>13</v>
      </c>
      <c r="F40" s="11">
        <v>1</v>
      </c>
      <c r="G40" s="12">
        <f>+G41+G42+G43+G44+G45+G46+G47</f>
        <v>0</v>
      </c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94</v>
      </c>
      <c r="E41" s="10" t="s">
        <v>19</v>
      </c>
      <c r="F41" s="11">
        <v>123.8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95</v>
      </c>
      <c r="E42" s="10" t="s">
        <v>19</v>
      </c>
      <c r="F42" s="11">
        <v>117.2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29</v>
      </c>
      <c r="E43" s="10" t="s">
        <v>24</v>
      </c>
      <c r="F43" s="11">
        <v>57.2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96</v>
      </c>
      <c r="E44" s="10" t="s">
        <v>19</v>
      </c>
      <c r="F44" s="11">
        <v>0.7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30</v>
      </c>
      <c r="E45" s="10" t="s">
        <v>31</v>
      </c>
      <c r="F45" s="11">
        <v>241.2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97</v>
      </c>
      <c r="E46" s="10" t="s">
        <v>19</v>
      </c>
      <c r="F46" s="11">
        <v>1.6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98</v>
      </c>
      <c r="E47" s="10" t="s">
        <v>19</v>
      </c>
      <c r="F47" s="11">
        <v>123.8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24" t="s">
        <v>99</v>
      </c>
      <c r="C48" s="24"/>
      <c r="D48" s="25"/>
      <c r="E48" s="10" t="s">
        <v>13</v>
      </c>
      <c r="F48" s="11">
        <v>1</v>
      </c>
      <c r="G48" s="12">
        <f>+G49</f>
        <v>0</v>
      </c>
      <c r="H48" s="13"/>
      <c r="I48" s="14">
        <v>39</v>
      </c>
      <c r="J48" s="14">
        <v>2</v>
      </c>
    </row>
    <row r="49" spans="1:10" ht="42" customHeight="1" x14ac:dyDescent="0.15">
      <c r="A49" s="15"/>
      <c r="B49" s="16"/>
      <c r="C49" s="24" t="s">
        <v>32</v>
      </c>
      <c r="D49" s="25"/>
      <c r="E49" s="10" t="s">
        <v>13</v>
      </c>
      <c r="F49" s="11">
        <v>1</v>
      </c>
      <c r="G49" s="12">
        <f>+G50</f>
        <v>0</v>
      </c>
      <c r="H49" s="13"/>
      <c r="I49" s="14">
        <v>40</v>
      </c>
      <c r="J49" s="14">
        <v>3</v>
      </c>
    </row>
    <row r="50" spans="1:10" ht="42" customHeight="1" x14ac:dyDescent="0.15">
      <c r="A50" s="15"/>
      <c r="B50" s="16"/>
      <c r="C50" s="16"/>
      <c r="D50" s="17" t="s">
        <v>32</v>
      </c>
      <c r="E50" s="10" t="s">
        <v>13</v>
      </c>
      <c r="F50" s="11">
        <v>1</v>
      </c>
      <c r="G50" s="12">
        <f>+G51+G52+G53</f>
        <v>0</v>
      </c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33</v>
      </c>
      <c r="E51" s="10" t="s">
        <v>19</v>
      </c>
      <c r="F51" s="11">
        <v>191.7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100</v>
      </c>
      <c r="E52" s="10" t="s">
        <v>19</v>
      </c>
      <c r="F52" s="11">
        <v>11.3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101</v>
      </c>
      <c r="E53" s="10" t="s">
        <v>19</v>
      </c>
      <c r="F53" s="11">
        <v>179.8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24" t="s">
        <v>108</v>
      </c>
      <c r="C54" s="24"/>
      <c r="D54" s="25"/>
      <c r="E54" s="10" t="s">
        <v>13</v>
      </c>
      <c r="F54" s="11">
        <v>1</v>
      </c>
      <c r="G54" s="12">
        <f>+G55</f>
        <v>0</v>
      </c>
      <c r="H54" s="13"/>
      <c r="I54" s="14">
        <v>45</v>
      </c>
      <c r="J54" s="14">
        <v>2</v>
      </c>
    </row>
    <row r="55" spans="1:10" ht="42" customHeight="1" x14ac:dyDescent="0.15">
      <c r="A55" s="15"/>
      <c r="B55" s="16"/>
      <c r="C55" s="24" t="s">
        <v>109</v>
      </c>
      <c r="D55" s="25"/>
      <c r="E55" s="10" t="s">
        <v>13</v>
      </c>
      <c r="F55" s="11">
        <v>1</v>
      </c>
      <c r="G55" s="12">
        <f>+G56</f>
        <v>0</v>
      </c>
      <c r="H55" s="13"/>
      <c r="I55" s="14">
        <v>46</v>
      </c>
      <c r="J55" s="14">
        <v>3</v>
      </c>
    </row>
    <row r="56" spans="1:10" ht="42" customHeight="1" x14ac:dyDescent="0.15">
      <c r="A56" s="15"/>
      <c r="B56" s="16"/>
      <c r="C56" s="16"/>
      <c r="D56" s="17" t="s">
        <v>110</v>
      </c>
      <c r="E56" s="10" t="s">
        <v>13</v>
      </c>
      <c r="F56" s="11">
        <v>1</v>
      </c>
      <c r="G56" s="12">
        <f>+G57</f>
        <v>0</v>
      </c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34</v>
      </c>
      <c r="E57" s="10" t="s">
        <v>35</v>
      </c>
      <c r="F57" s="11">
        <v>2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24" t="s">
        <v>36</v>
      </c>
      <c r="C58" s="24"/>
      <c r="D58" s="25"/>
      <c r="E58" s="10" t="s">
        <v>13</v>
      </c>
      <c r="F58" s="11">
        <v>1</v>
      </c>
      <c r="G58" s="12">
        <f>+G59+G62</f>
        <v>0</v>
      </c>
      <c r="H58" s="13"/>
      <c r="I58" s="14">
        <v>49</v>
      </c>
      <c r="J58" s="14">
        <v>2</v>
      </c>
    </row>
    <row r="59" spans="1:10" ht="42" customHeight="1" x14ac:dyDescent="0.15">
      <c r="A59" s="15"/>
      <c r="B59" s="16"/>
      <c r="C59" s="24" t="s">
        <v>36</v>
      </c>
      <c r="D59" s="25"/>
      <c r="E59" s="10" t="s">
        <v>13</v>
      </c>
      <c r="F59" s="11">
        <v>1</v>
      </c>
      <c r="G59" s="12">
        <f>+G60</f>
        <v>0</v>
      </c>
      <c r="H59" s="13"/>
      <c r="I59" s="14">
        <v>50</v>
      </c>
      <c r="J59" s="14">
        <v>3</v>
      </c>
    </row>
    <row r="60" spans="1:10" ht="42" customHeight="1" x14ac:dyDescent="0.15">
      <c r="A60" s="15"/>
      <c r="B60" s="16"/>
      <c r="C60" s="16"/>
      <c r="D60" s="17" t="s">
        <v>36</v>
      </c>
      <c r="E60" s="10" t="s">
        <v>13</v>
      </c>
      <c r="F60" s="11">
        <v>1</v>
      </c>
      <c r="G60" s="12">
        <f>+G61</f>
        <v>0</v>
      </c>
      <c r="H60" s="13"/>
      <c r="I60" s="14">
        <v>51</v>
      </c>
      <c r="J60" s="14">
        <v>4</v>
      </c>
    </row>
    <row r="61" spans="1:10" ht="42" customHeight="1" x14ac:dyDescent="0.15">
      <c r="A61" s="15"/>
      <c r="B61" s="16"/>
      <c r="C61" s="16"/>
      <c r="D61" s="17" t="s">
        <v>37</v>
      </c>
      <c r="E61" s="10" t="s">
        <v>24</v>
      </c>
      <c r="F61" s="11">
        <v>57.8</v>
      </c>
      <c r="G61" s="18"/>
      <c r="H61" s="13"/>
      <c r="I61" s="14">
        <v>52</v>
      </c>
      <c r="J61" s="14">
        <v>4</v>
      </c>
    </row>
    <row r="62" spans="1:10" ht="42" customHeight="1" x14ac:dyDescent="0.15">
      <c r="A62" s="15"/>
      <c r="B62" s="16"/>
      <c r="C62" s="24" t="s">
        <v>102</v>
      </c>
      <c r="D62" s="25"/>
      <c r="E62" s="10" t="s">
        <v>13</v>
      </c>
      <c r="F62" s="11">
        <v>1</v>
      </c>
      <c r="G62" s="12">
        <f>+G63+G68+G73+G76</f>
        <v>0</v>
      </c>
      <c r="H62" s="13"/>
      <c r="I62" s="14">
        <v>53</v>
      </c>
      <c r="J62" s="14">
        <v>3</v>
      </c>
    </row>
    <row r="63" spans="1:10" ht="42" customHeight="1" x14ac:dyDescent="0.15">
      <c r="A63" s="15"/>
      <c r="B63" s="16"/>
      <c r="C63" s="16"/>
      <c r="D63" s="17" t="s">
        <v>17</v>
      </c>
      <c r="E63" s="10" t="s">
        <v>13</v>
      </c>
      <c r="F63" s="11">
        <v>1</v>
      </c>
      <c r="G63" s="12">
        <f>+G64+G65+G66+G67</f>
        <v>0</v>
      </c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77</v>
      </c>
      <c r="E64" s="10" t="s">
        <v>18</v>
      </c>
      <c r="F64" s="11">
        <v>79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15"/>
      <c r="B65" s="16"/>
      <c r="C65" s="16"/>
      <c r="D65" s="17" t="s">
        <v>78</v>
      </c>
      <c r="E65" s="10" t="s">
        <v>18</v>
      </c>
      <c r="F65" s="11">
        <v>153</v>
      </c>
      <c r="G65" s="18"/>
      <c r="H65" s="13"/>
      <c r="I65" s="14">
        <v>56</v>
      </c>
      <c r="J65" s="14">
        <v>4</v>
      </c>
    </row>
    <row r="66" spans="1:10" ht="42" customHeight="1" x14ac:dyDescent="0.15">
      <c r="A66" s="15"/>
      <c r="B66" s="16"/>
      <c r="C66" s="16"/>
      <c r="D66" s="17" t="s">
        <v>79</v>
      </c>
      <c r="E66" s="10" t="s">
        <v>18</v>
      </c>
      <c r="F66" s="11">
        <v>108</v>
      </c>
      <c r="G66" s="18"/>
      <c r="H66" s="13"/>
      <c r="I66" s="14">
        <v>57</v>
      </c>
      <c r="J66" s="14">
        <v>4</v>
      </c>
    </row>
    <row r="67" spans="1:10" ht="42" customHeight="1" x14ac:dyDescent="0.15">
      <c r="A67" s="15"/>
      <c r="B67" s="16"/>
      <c r="C67" s="16"/>
      <c r="D67" s="17" t="s">
        <v>80</v>
      </c>
      <c r="E67" s="10" t="s">
        <v>19</v>
      </c>
      <c r="F67" s="11">
        <v>85.7</v>
      </c>
      <c r="G67" s="18"/>
      <c r="H67" s="13"/>
      <c r="I67" s="14">
        <v>58</v>
      </c>
      <c r="J67" s="14">
        <v>4</v>
      </c>
    </row>
    <row r="68" spans="1:10" ht="42" customHeight="1" x14ac:dyDescent="0.15">
      <c r="A68" s="15"/>
      <c r="B68" s="16"/>
      <c r="C68" s="16"/>
      <c r="D68" s="17" t="s">
        <v>38</v>
      </c>
      <c r="E68" s="10" t="s">
        <v>13</v>
      </c>
      <c r="F68" s="11">
        <v>1</v>
      </c>
      <c r="G68" s="12">
        <f>+G69+G70+G71+G72</f>
        <v>0</v>
      </c>
      <c r="H68" s="13"/>
      <c r="I68" s="14">
        <v>59</v>
      </c>
      <c r="J68" s="14">
        <v>4</v>
      </c>
    </row>
    <row r="69" spans="1:10" ht="42" customHeight="1" x14ac:dyDescent="0.15">
      <c r="A69" s="15"/>
      <c r="B69" s="16"/>
      <c r="C69" s="16"/>
      <c r="D69" s="17" t="s">
        <v>103</v>
      </c>
      <c r="E69" s="10" t="s">
        <v>18</v>
      </c>
      <c r="F69" s="11">
        <v>67</v>
      </c>
      <c r="G69" s="18"/>
      <c r="H69" s="13"/>
      <c r="I69" s="14">
        <v>60</v>
      </c>
      <c r="J69" s="14">
        <v>4</v>
      </c>
    </row>
    <row r="70" spans="1:10" ht="42" customHeight="1" x14ac:dyDescent="0.15">
      <c r="A70" s="15"/>
      <c r="B70" s="16"/>
      <c r="C70" s="16"/>
      <c r="D70" s="17" t="s">
        <v>104</v>
      </c>
      <c r="E70" s="10" t="s">
        <v>18</v>
      </c>
      <c r="F70" s="11">
        <v>217</v>
      </c>
      <c r="G70" s="18"/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105</v>
      </c>
      <c r="E71" s="10" t="s">
        <v>18</v>
      </c>
      <c r="F71" s="11">
        <v>108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106</v>
      </c>
      <c r="E72" s="10" t="s">
        <v>18</v>
      </c>
      <c r="F72" s="11">
        <v>63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15"/>
      <c r="B73" s="16"/>
      <c r="C73" s="16"/>
      <c r="D73" s="17" t="s">
        <v>39</v>
      </c>
      <c r="E73" s="10" t="s">
        <v>13</v>
      </c>
      <c r="F73" s="11">
        <v>1</v>
      </c>
      <c r="G73" s="12">
        <f>+G74+G75</f>
        <v>0</v>
      </c>
      <c r="H73" s="13"/>
      <c r="I73" s="14">
        <v>64</v>
      </c>
      <c r="J73" s="14">
        <v>4</v>
      </c>
    </row>
    <row r="74" spans="1:10" ht="42" customHeight="1" x14ac:dyDescent="0.15">
      <c r="A74" s="15"/>
      <c r="B74" s="16"/>
      <c r="C74" s="16"/>
      <c r="D74" s="17" t="s">
        <v>91</v>
      </c>
      <c r="E74" s="10" t="s">
        <v>19</v>
      </c>
      <c r="F74" s="11">
        <v>108.7</v>
      </c>
      <c r="G74" s="18"/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23</v>
      </c>
      <c r="E75" s="10" t="s">
        <v>24</v>
      </c>
      <c r="F75" s="11">
        <v>43.8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16"/>
      <c r="C76" s="16"/>
      <c r="D76" s="17" t="s">
        <v>28</v>
      </c>
      <c r="E76" s="10" t="s">
        <v>13</v>
      </c>
      <c r="F76" s="11">
        <v>1</v>
      </c>
      <c r="G76" s="12">
        <f>+G77+G78+G79+G80+G81</f>
        <v>0</v>
      </c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17" t="s">
        <v>94</v>
      </c>
      <c r="E77" s="10" t="s">
        <v>19</v>
      </c>
      <c r="F77" s="11">
        <v>364.3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95</v>
      </c>
      <c r="E78" s="10" t="s">
        <v>19</v>
      </c>
      <c r="F78" s="11">
        <v>347.2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29</v>
      </c>
      <c r="E79" s="10" t="s">
        <v>24</v>
      </c>
      <c r="F79" s="11">
        <v>164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15"/>
      <c r="B80" s="16"/>
      <c r="C80" s="16"/>
      <c r="D80" s="17" t="s">
        <v>97</v>
      </c>
      <c r="E80" s="10" t="s">
        <v>19</v>
      </c>
      <c r="F80" s="11">
        <v>4.9000000000000004</v>
      </c>
      <c r="G80" s="18"/>
      <c r="H80" s="13"/>
      <c r="I80" s="14">
        <v>71</v>
      </c>
      <c r="J80" s="14">
        <v>4</v>
      </c>
    </row>
    <row r="81" spans="1:10" ht="42" customHeight="1" x14ac:dyDescent="0.15">
      <c r="A81" s="15"/>
      <c r="B81" s="16"/>
      <c r="C81" s="16"/>
      <c r="D81" s="17" t="s">
        <v>98</v>
      </c>
      <c r="E81" s="10" t="s">
        <v>19</v>
      </c>
      <c r="F81" s="11">
        <v>364.3</v>
      </c>
      <c r="G81" s="18"/>
      <c r="H81" s="13"/>
      <c r="I81" s="14">
        <v>72</v>
      </c>
      <c r="J81" s="14">
        <v>4</v>
      </c>
    </row>
    <row r="82" spans="1:10" ht="42" customHeight="1" x14ac:dyDescent="0.15">
      <c r="A82" s="15"/>
      <c r="B82" s="24" t="s">
        <v>40</v>
      </c>
      <c r="C82" s="24"/>
      <c r="D82" s="25"/>
      <c r="E82" s="10" t="s">
        <v>13</v>
      </c>
      <c r="F82" s="11">
        <v>1</v>
      </c>
      <c r="G82" s="12">
        <f>+G83+G105+G108</f>
        <v>0</v>
      </c>
      <c r="H82" s="13"/>
      <c r="I82" s="14">
        <v>73</v>
      </c>
      <c r="J82" s="14">
        <v>2</v>
      </c>
    </row>
    <row r="83" spans="1:10" ht="42" customHeight="1" x14ac:dyDescent="0.15">
      <c r="A83" s="15"/>
      <c r="B83" s="16"/>
      <c r="C83" s="24" t="s">
        <v>41</v>
      </c>
      <c r="D83" s="25"/>
      <c r="E83" s="10" t="s">
        <v>13</v>
      </c>
      <c r="F83" s="11">
        <v>1</v>
      </c>
      <c r="G83" s="12">
        <f>+G84</f>
        <v>0</v>
      </c>
      <c r="H83" s="13"/>
      <c r="I83" s="14">
        <v>74</v>
      </c>
      <c r="J83" s="14">
        <v>3</v>
      </c>
    </row>
    <row r="84" spans="1:10" ht="42" customHeight="1" x14ac:dyDescent="0.15">
      <c r="A84" s="15"/>
      <c r="B84" s="16"/>
      <c r="C84" s="16"/>
      <c r="D84" s="17" t="s">
        <v>42</v>
      </c>
      <c r="E84" s="10" t="s">
        <v>13</v>
      </c>
      <c r="F84" s="11">
        <v>1</v>
      </c>
      <c r="G84" s="12">
        <f>+G85+G86+G87+G88+G89+G90+G91+G92+G93+G94+G95+G96+G97+G98+G99+G100+G101+G102+G103+G104</f>
        <v>0</v>
      </c>
      <c r="H84" s="13"/>
      <c r="I84" s="14">
        <v>75</v>
      </c>
      <c r="J84" s="14">
        <v>4</v>
      </c>
    </row>
    <row r="85" spans="1:10" ht="42" customHeight="1" x14ac:dyDescent="0.15">
      <c r="A85" s="15"/>
      <c r="B85" s="16"/>
      <c r="C85" s="16"/>
      <c r="D85" s="17" t="s">
        <v>43</v>
      </c>
      <c r="E85" s="10" t="s">
        <v>35</v>
      </c>
      <c r="F85" s="11">
        <v>1</v>
      </c>
      <c r="G85" s="18"/>
      <c r="H85" s="13"/>
      <c r="I85" s="14">
        <v>76</v>
      </c>
      <c r="J85" s="14">
        <v>4</v>
      </c>
    </row>
    <row r="86" spans="1:10" ht="42" customHeight="1" x14ac:dyDescent="0.15">
      <c r="A86" s="15"/>
      <c r="B86" s="16"/>
      <c r="C86" s="16"/>
      <c r="D86" s="17" t="s">
        <v>44</v>
      </c>
      <c r="E86" s="10" t="s">
        <v>35</v>
      </c>
      <c r="F86" s="11">
        <v>1</v>
      </c>
      <c r="G86" s="18"/>
      <c r="H86" s="13"/>
      <c r="I86" s="14">
        <v>77</v>
      </c>
      <c r="J86" s="14">
        <v>4</v>
      </c>
    </row>
    <row r="87" spans="1:10" ht="42" customHeight="1" x14ac:dyDescent="0.15">
      <c r="A87" s="15"/>
      <c r="B87" s="16"/>
      <c r="C87" s="16"/>
      <c r="D87" s="17" t="s">
        <v>45</v>
      </c>
      <c r="E87" s="10" t="s">
        <v>35</v>
      </c>
      <c r="F87" s="11">
        <v>1</v>
      </c>
      <c r="G87" s="18"/>
      <c r="H87" s="13"/>
      <c r="I87" s="14">
        <v>78</v>
      </c>
      <c r="J87" s="14">
        <v>4</v>
      </c>
    </row>
    <row r="88" spans="1:10" ht="42" customHeight="1" x14ac:dyDescent="0.15">
      <c r="A88" s="15"/>
      <c r="B88" s="16"/>
      <c r="C88" s="16"/>
      <c r="D88" s="17" t="s">
        <v>46</v>
      </c>
      <c r="E88" s="10" t="s">
        <v>35</v>
      </c>
      <c r="F88" s="11">
        <v>1</v>
      </c>
      <c r="G88" s="18"/>
      <c r="H88" s="13"/>
      <c r="I88" s="14">
        <v>79</v>
      </c>
      <c r="J88" s="14">
        <v>4</v>
      </c>
    </row>
    <row r="89" spans="1:10" ht="42" customHeight="1" x14ac:dyDescent="0.15">
      <c r="A89" s="15"/>
      <c r="B89" s="16"/>
      <c r="C89" s="16"/>
      <c r="D89" s="17" t="s">
        <v>47</v>
      </c>
      <c r="E89" s="10" t="s">
        <v>35</v>
      </c>
      <c r="F89" s="11">
        <v>2</v>
      </c>
      <c r="G89" s="18"/>
      <c r="H89" s="13"/>
      <c r="I89" s="14">
        <v>80</v>
      </c>
      <c r="J89" s="14">
        <v>4</v>
      </c>
    </row>
    <row r="90" spans="1:10" ht="42" customHeight="1" x14ac:dyDescent="0.15">
      <c r="A90" s="15"/>
      <c r="B90" s="16"/>
      <c r="C90" s="16"/>
      <c r="D90" s="17" t="s">
        <v>48</v>
      </c>
      <c r="E90" s="10" t="s">
        <v>35</v>
      </c>
      <c r="F90" s="11">
        <v>3</v>
      </c>
      <c r="G90" s="18"/>
      <c r="H90" s="13"/>
      <c r="I90" s="14">
        <v>81</v>
      </c>
      <c r="J90" s="14">
        <v>4</v>
      </c>
    </row>
    <row r="91" spans="1:10" ht="42" customHeight="1" x14ac:dyDescent="0.15">
      <c r="A91" s="15"/>
      <c r="B91" s="16"/>
      <c r="C91" s="16"/>
      <c r="D91" s="17" t="s">
        <v>49</v>
      </c>
      <c r="E91" s="10" t="s">
        <v>35</v>
      </c>
      <c r="F91" s="11">
        <v>1</v>
      </c>
      <c r="G91" s="18"/>
      <c r="H91" s="13"/>
      <c r="I91" s="14">
        <v>82</v>
      </c>
      <c r="J91" s="14">
        <v>4</v>
      </c>
    </row>
    <row r="92" spans="1:10" ht="42" customHeight="1" x14ac:dyDescent="0.15">
      <c r="A92" s="15"/>
      <c r="B92" s="16"/>
      <c r="C92" s="16"/>
      <c r="D92" s="17" t="s">
        <v>50</v>
      </c>
      <c r="E92" s="10" t="s">
        <v>35</v>
      </c>
      <c r="F92" s="11">
        <v>2</v>
      </c>
      <c r="G92" s="18"/>
      <c r="H92" s="13"/>
      <c r="I92" s="14">
        <v>83</v>
      </c>
      <c r="J92" s="14">
        <v>4</v>
      </c>
    </row>
    <row r="93" spans="1:10" ht="42" customHeight="1" x14ac:dyDescent="0.15">
      <c r="A93" s="15"/>
      <c r="B93" s="16"/>
      <c r="C93" s="16"/>
      <c r="D93" s="17" t="s">
        <v>51</v>
      </c>
      <c r="E93" s="10" t="s">
        <v>35</v>
      </c>
      <c r="F93" s="11">
        <v>1</v>
      </c>
      <c r="G93" s="18"/>
      <c r="H93" s="13"/>
      <c r="I93" s="14">
        <v>84</v>
      </c>
      <c r="J93" s="14">
        <v>4</v>
      </c>
    </row>
    <row r="94" spans="1:10" ht="42" customHeight="1" x14ac:dyDescent="0.15">
      <c r="A94" s="15"/>
      <c r="B94" s="16"/>
      <c r="C94" s="16"/>
      <c r="D94" s="17" t="s">
        <v>52</v>
      </c>
      <c r="E94" s="10" t="s">
        <v>35</v>
      </c>
      <c r="F94" s="11">
        <v>4</v>
      </c>
      <c r="G94" s="18"/>
      <c r="H94" s="13"/>
      <c r="I94" s="14">
        <v>85</v>
      </c>
      <c r="J94" s="14">
        <v>4</v>
      </c>
    </row>
    <row r="95" spans="1:10" ht="42" customHeight="1" x14ac:dyDescent="0.15">
      <c r="A95" s="15"/>
      <c r="B95" s="16"/>
      <c r="C95" s="16"/>
      <c r="D95" s="17" t="s">
        <v>53</v>
      </c>
      <c r="E95" s="10" t="s">
        <v>35</v>
      </c>
      <c r="F95" s="11">
        <v>2</v>
      </c>
      <c r="G95" s="18"/>
      <c r="H95" s="13"/>
      <c r="I95" s="14">
        <v>86</v>
      </c>
      <c r="J95" s="14">
        <v>4</v>
      </c>
    </row>
    <row r="96" spans="1:10" ht="42" customHeight="1" x14ac:dyDescent="0.15">
      <c r="A96" s="15"/>
      <c r="B96" s="16"/>
      <c r="C96" s="16"/>
      <c r="D96" s="17" t="s">
        <v>54</v>
      </c>
      <c r="E96" s="10" t="s">
        <v>35</v>
      </c>
      <c r="F96" s="11">
        <v>1</v>
      </c>
      <c r="G96" s="18"/>
      <c r="H96" s="13"/>
      <c r="I96" s="14">
        <v>87</v>
      </c>
      <c r="J96" s="14">
        <v>4</v>
      </c>
    </row>
    <row r="97" spans="1:10" ht="42" customHeight="1" x14ac:dyDescent="0.15">
      <c r="A97" s="15"/>
      <c r="B97" s="16"/>
      <c r="C97" s="16"/>
      <c r="D97" s="17" t="s">
        <v>55</v>
      </c>
      <c r="E97" s="10" t="s">
        <v>35</v>
      </c>
      <c r="F97" s="11">
        <v>2</v>
      </c>
      <c r="G97" s="18"/>
      <c r="H97" s="13"/>
      <c r="I97" s="14">
        <v>88</v>
      </c>
      <c r="J97" s="14">
        <v>4</v>
      </c>
    </row>
    <row r="98" spans="1:10" ht="42" customHeight="1" x14ac:dyDescent="0.15">
      <c r="A98" s="15"/>
      <c r="B98" s="16"/>
      <c r="C98" s="16"/>
      <c r="D98" s="17" t="s">
        <v>56</v>
      </c>
      <c r="E98" s="10" t="s">
        <v>35</v>
      </c>
      <c r="F98" s="11">
        <v>1</v>
      </c>
      <c r="G98" s="18"/>
      <c r="H98" s="13"/>
      <c r="I98" s="14">
        <v>89</v>
      </c>
      <c r="J98" s="14">
        <v>4</v>
      </c>
    </row>
    <row r="99" spans="1:10" ht="42" customHeight="1" x14ac:dyDescent="0.15">
      <c r="A99" s="15"/>
      <c r="B99" s="16"/>
      <c r="C99" s="16"/>
      <c r="D99" s="17" t="s">
        <v>57</v>
      </c>
      <c r="E99" s="10" t="s">
        <v>35</v>
      </c>
      <c r="F99" s="11">
        <v>5</v>
      </c>
      <c r="G99" s="18"/>
      <c r="H99" s="13"/>
      <c r="I99" s="14">
        <v>90</v>
      </c>
      <c r="J99" s="14">
        <v>4</v>
      </c>
    </row>
    <row r="100" spans="1:10" ht="42" customHeight="1" x14ac:dyDescent="0.15">
      <c r="A100" s="15"/>
      <c r="B100" s="16"/>
      <c r="C100" s="16"/>
      <c r="D100" s="17" t="s">
        <v>58</v>
      </c>
      <c r="E100" s="10" t="s">
        <v>35</v>
      </c>
      <c r="F100" s="11">
        <v>2</v>
      </c>
      <c r="G100" s="18"/>
      <c r="H100" s="13"/>
      <c r="I100" s="14">
        <v>91</v>
      </c>
      <c r="J100" s="14">
        <v>4</v>
      </c>
    </row>
    <row r="101" spans="1:10" ht="42" customHeight="1" x14ac:dyDescent="0.15">
      <c r="A101" s="15"/>
      <c r="B101" s="16"/>
      <c r="C101" s="16"/>
      <c r="D101" s="17" t="s">
        <v>59</v>
      </c>
      <c r="E101" s="10" t="s">
        <v>35</v>
      </c>
      <c r="F101" s="11">
        <v>2</v>
      </c>
      <c r="G101" s="18"/>
      <c r="H101" s="13"/>
      <c r="I101" s="14">
        <v>92</v>
      </c>
      <c r="J101" s="14">
        <v>4</v>
      </c>
    </row>
    <row r="102" spans="1:10" ht="42" customHeight="1" x14ac:dyDescent="0.15">
      <c r="A102" s="15"/>
      <c r="B102" s="16"/>
      <c r="C102" s="16"/>
      <c r="D102" s="17" t="s">
        <v>60</v>
      </c>
      <c r="E102" s="10" t="s">
        <v>35</v>
      </c>
      <c r="F102" s="11">
        <v>2</v>
      </c>
      <c r="G102" s="18"/>
      <c r="H102" s="13"/>
      <c r="I102" s="14">
        <v>93</v>
      </c>
      <c r="J102" s="14">
        <v>4</v>
      </c>
    </row>
    <row r="103" spans="1:10" ht="42" customHeight="1" x14ac:dyDescent="0.15">
      <c r="A103" s="15"/>
      <c r="B103" s="16"/>
      <c r="C103" s="16"/>
      <c r="D103" s="17" t="s">
        <v>61</v>
      </c>
      <c r="E103" s="10" t="s">
        <v>35</v>
      </c>
      <c r="F103" s="11">
        <v>1</v>
      </c>
      <c r="G103" s="18"/>
      <c r="H103" s="13"/>
      <c r="I103" s="14">
        <v>94</v>
      </c>
      <c r="J103" s="14">
        <v>4</v>
      </c>
    </row>
    <row r="104" spans="1:10" ht="42" customHeight="1" x14ac:dyDescent="0.15">
      <c r="A104" s="15"/>
      <c r="B104" s="16"/>
      <c r="C104" s="16"/>
      <c r="D104" s="17" t="s">
        <v>62</v>
      </c>
      <c r="E104" s="10" t="s">
        <v>35</v>
      </c>
      <c r="F104" s="11">
        <v>1</v>
      </c>
      <c r="G104" s="18"/>
      <c r="H104" s="13"/>
      <c r="I104" s="14">
        <v>95</v>
      </c>
      <c r="J104" s="14">
        <v>4</v>
      </c>
    </row>
    <row r="105" spans="1:10" ht="42" customHeight="1" x14ac:dyDescent="0.15">
      <c r="A105" s="15"/>
      <c r="B105" s="16"/>
      <c r="C105" s="24" t="s">
        <v>63</v>
      </c>
      <c r="D105" s="25"/>
      <c r="E105" s="10" t="s">
        <v>13</v>
      </c>
      <c r="F105" s="11">
        <v>1</v>
      </c>
      <c r="G105" s="12">
        <f>+G106</f>
        <v>0</v>
      </c>
      <c r="H105" s="13"/>
      <c r="I105" s="14">
        <v>96</v>
      </c>
      <c r="J105" s="14">
        <v>3</v>
      </c>
    </row>
    <row r="106" spans="1:10" ht="42" customHeight="1" x14ac:dyDescent="0.15">
      <c r="A106" s="15"/>
      <c r="B106" s="16"/>
      <c r="C106" s="16"/>
      <c r="D106" s="17" t="s">
        <v>63</v>
      </c>
      <c r="E106" s="10" t="s">
        <v>13</v>
      </c>
      <c r="F106" s="11">
        <v>1</v>
      </c>
      <c r="G106" s="12">
        <f>+G107</f>
        <v>0</v>
      </c>
      <c r="H106" s="13"/>
      <c r="I106" s="14">
        <v>97</v>
      </c>
      <c r="J106" s="14">
        <v>4</v>
      </c>
    </row>
    <row r="107" spans="1:10" ht="42" customHeight="1" x14ac:dyDescent="0.15">
      <c r="A107" s="15"/>
      <c r="B107" s="16"/>
      <c r="C107" s="16"/>
      <c r="D107" s="17" t="s">
        <v>64</v>
      </c>
      <c r="E107" s="10" t="s">
        <v>19</v>
      </c>
      <c r="F107" s="11">
        <v>308.5</v>
      </c>
      <c r="G107" s="18"/>
      <c r="H107" s="13"/>
      <c r="I107" s="14">
        <v>98</v>
      </c>
      <c r="J107" s="14">
        <v>4</v>
      </c>
    </row>
    <row r="108" spans="1:10" ht="42" customHeight="1" x14ac:dyDescent="0.15">
      <c r="A108" s="15"/>
      <c r="B108" s="16"/>
      <c r="C108" s="24" t="s">
        <v>65</v>
      </c>
      <c r="D108" s="25"/>
      <c r="E108" s="10" t="s">
        <v>13</v>
      </c>
      <c r="F108" s="11">
        <v>1</v>
      </c>
      <c r="G108" s="12">
        <f>+G109</f>
        <v>0</v>
      </c>
      <c r="H108" s="13"/>
      <c r="I108" s="14">
        <v>99</v>
      </c>
      <c r="J108" s="14">
        <v>3</v>
      </c>
    </row>
    <row r="109" spans="1:10" ht="42" customHeight="1" x14ac:dyDescent="0.15">
      <c r="A109" s="15"/>
      <c r="B109" s="16"/>
      <c r="C109" s="16"/>
      <c r="D109" s="17" t="s">
        <v>65</v>
      </c>
      <c r="E109" s="10" t="s">
        <v>13</v>
      </c>
      <c r="F109" s="11">
        <v>1</v>
      </c>
      <c r="G109" s="12">
        <f>+G110+G111</f>
        <v>0</v>
      </c>
      <c r="H109" s="13"/>
      <c r="I109" s="14">
        <v>100</v>
      </c>
      <c r="J109" s="14">
        <v>4</v>
      </c>
    </row>
    <row r="110" spans="1:10" ht="42" customHeight="1" x14ac:dyDescent="0.15">
      <c r="A110" s="15"/>
      <c r="B110" s="16"/>
      <c r="C110" s="16"/>
      <c r="D110" s="17" t="s">
        <v>66</v>
      </c>
      <c r="E110" s="10" t="s">
        <v>18</v>
      </c>
      <c r="F110" s="11">
        <v>12.3</v>
      </c>
      <c r="G110" s="18"/>
      <c r="H110" s="13"/>
      <c r="I110" s="14">
        <v>101</v>
      </c>
      <c r="J110" s="14">
        <v>4</v>
      </c>
    </row>
    <row r="111" spans="1:10" ht="42" customHeight="1" x14ac:dyDescent="0.15">
      <c r="A111" s="15"/>
      <c r="B111" s="16"/>
      <c r="C111" s="16"/>
      <c r="D111" s="17" t="s">
        <v>107</v>
      </c>
      <c r="E111" s="10" t="s">
        <v>18</v>
      </c>
      <c r="F111" s="11">
        <v>15.6</v>
      </c>
      <c r="G111" s="18"/>
      <c r="H111" s="13"/>
      <c r="I111" s="14">
        <v>102</v>
      </c>
      <c r="J111" s="14">
        <v>4</v>
      </c>
    </row>
    <row r="112" spans="1:10" ht="42" customHeight="1" x14ac:dyDescent="0.15">
      <c r="A112" s="23" t="s">
        <v>67</v>
      </c>
      <c r="B112" s="24"/>
      <c r="C112" s="24"/>
      <c r="D112" s="25"/>
      <c r="E112" s="10" t="s">
        <v>13</v>
      </c>
      <c r="F112" s="11">
        <v>1</v>
      </c>
      <c r="G112" s="12">
        <f>+G113+G115</f>
        <v>0</v>
      </c>
      <c r="H112" s="13"/>
      <c r="I112" s="14">
        <v>103</v>
      </c>
      <c r="J112" s="14"/>
    </row>
    <row r="113" spans="1:10" ht="42" customHeight="1" x14ac:dyDescent="0.15">
      <c r="A113" s="23" t="s">
        <v>68</v>
      </c>
      <c r="B113" s="24"/>
      <c r="C113" s="24"/>
      <c r="D113" s="25"/>
      <c r="E113" s="10" t="s">
        <v>13</v>
      </c>
      <c r="F113" s="11">
        <v>1</v>
      </c>
      <c r="G113" s="12">
        <f>+G114</f>
        <v>0</v>
      </c>
      <c r="H113" s="13"/>
      <c r="I113" s="14">
        <v>104</v>
      </c>
      <c r="J113" s="14">
        <v>200</v>
      </c>
    </row>
    <row r="114" spans="1:10" ht="42" customHeight="1" x14ac:dyDescent="0.15">
      <c r="A114" s="23" t="s">
        <v>69</v>
      </c>
      <c r="B114" s="24"/>
      <c r="C114" s="24"/>
      <c r="D114" s="25"/>
      <c r="E114" s="10" t="s">
        <v>13</v>
      </c>
      <c r="F114" s="11">
        <v>1</v>
      </c>
      <c r="G114" s="18"/>
      <c r="H114" s="13"/>
      <c r="I114" s="14">
        <v>105</v>
      </c>
      <c r="J114" s="14"/>
    </row>
    <row r="115" spans="1:10" ht="42" customHeight="1" x14ac:dyDescent="0.15">
      <c r="A115" s="23" t="s">
        <v>70</v>
      </c>
      <c r="B115" s="24"/>
      <c r="C115" s="24"/>
      <c r="D115" s="25"/>
      <c r="E115" s="10" t="s">
        <v>13</v>
      </c>
      <c r="F115" s="11">
        <v>1</v>
      </c>
      <c r="G115" s="12">
        <f>+G116</f>
        <v>0</v>
      </c>
      <c r="H115" s="13"/>
      <c r="I115" s="14">
        <v>106</v>
      </c>
      <c r="J115" s="14">
        <v>210</v>
      </c>
    </row>
    <row r="116" spans="1:10" ht="42" customHeight="1" x14ac:dyDescent="0.15">
      <c r="A116" s="23" t="s">
        <v>71</v>
      </c>
      <c r="B116" s="24"/>
      <c r="C116" s="24"/>
      <c r="D116" s="25"/>
      <c r="E116" s="10" t="s">
        <v>13</v>
      </c>
      <c r="F116" s="11">
        <v>1</v>
      </c>
      <c r="G116" s="18"/>
      <c r="H116" s="13"/>
      <c r="I116" s="14">
        <v>107</v>
      </c>
      <c r="J116" s="14"/>
    </row>
    <row r="117" spans="1:10" ht="42" customHeight="1" x14ac:dyDescent="0.15">
      <c r="A117" s="23" t="s">
        <v>72</v>
      </c>
      <c r="B117" s="24"/>
      <c r="C117" s="24"/>
      <c r="D117" s="25"/>
      <c r="E117" s="10" t="s">
        <v>13</v>
      </c>
      <c r="F117" s="11">
        <v>1</v>
      </c>
      <c r="G117" s="18"/>
      <c r="H117" s="13"/>
      <c r="I117" s="14">
        <v>108</v>
      </c>
      <c r="J117" s="14">
        <v>220</v>
      </c>
    </row>
    <row r="118" spans="1:10" ht="42" customHeight="1" x14ac:dyDescent="0.15">
      <c r="A118" s="23" t="s">
        <v>73</v>
      </c>
      <c r="B118" s="24"/>
      <c r="C118" s="24"/>
      <c r="D118" s="25"/>
      <c r="E118" s="10" t="s">
        <v>13</v>
      </c>
      <c r="F118" s="11">
        <v>1</v>
      </c>
      <c r="G118" s="12">
        <f>+G10+G117</f>
        <v>0</v>
      </c>
      <c r="H118" s="13"/>
      <c r="I118" s="14">
        <v>109</v>
      </c>
      <c r="J118" s="14">
        <v>30</v>
      </c>
    </row>
    <row r="119" spans="1:10" ht="42" customHeight="1" x14ac:dyDescent="0.15">
      <c r="A119" s="26" t="s">
        <v>74</v>
      </c>
      <c r="B119" s="27"/>
      <c r="C119" s="27"/>
      <c r="D119" s="28"/>
      <c r="E119" s="19" t="s">
        <v>75</v>
      </c>
      <c r="F119" s="20" t="s">
        <v>75</v>
      </c>
      <c r="G119" s="21">
        <f>G118</f>
        <v>0</v>
      </c>
      <c r="I119" s="22">
        <v>110</v>
      </c>
      <c r="J119" s="22">
        <v>90</v>
      </c>
    </row>
    <row r="120" spans="1:10" ht="42" customHeight="1" x14ac:dyDescent="0.15"/>
    <row r="121" spans="1:10" ht="42" customHeight="1" x14ac:dyDescent="0.15"/>
  </sheetData>
  <sheetProtection algorithmName="SHA-512" hashValue="FKu/w0DQPRxpGVVDg/Ehvniug+89FWqa+FkfxK6pTLK1gGOE155B1DWhgou16pfgA6xdP9C8phSvm7wFBdVIkg==" saltValue="k6PGSkpgOkPR2+9TzJLrhA==" spinCount="100000" sheet="1" objects="1" scenarios="1"/>
  <mergeCells count="32">
    <mergeCell ref="A119:D11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38:D38"/>
    <mergeCell ref="C39:D39"/>
    <mergeCell ref="B48:D48"/>
    <mergeCell ref="C49:D49"/>
    <mergeCell ref="B54:D54"/>
    <mergeCell ref="C55:D55"/>
    <mergeCell ref="B58:D58"/>
    <mergeCell ref="C59:D59"/>
    <mergeCell ref="C62:D62"/>
    <mergeCell ref="B82:D82"/>
    <mergeCell ref="C83:D83"/>
    <mergeCell ref="C105:D105"/>
    <mergeCell ref="C108:D108"/>
    <mergeCell ref="A112:D112"/>
    <mergeCell ref="A118:D118"/>
    <mergeCell ref="A113:D113"/>
    <mergeCell ref="A114:D114"/>
    <mergeCell ref="A115:D115"/>
    <mergeCell ref="A116:D116"/>
    <mergeCell ref="A117:D11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2020-10-12T05:07:54Z</cp:lastPrinted>
  <dcterms:created xsi:type="dcterms:W3CDTF">2014-01-09T08:55:00Z</dcterms:created>
  <dcterms:modified xsi:type="dcterms:W3CDTF">2025-06-04T07:21:36Z</dcterms:modified>
</cp:coreProperties>
</file>